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уточ (4)" sheetId="1" r:id="rId1"/>
  </sheets>
  <definedNames>
    <definedName name="_xlnm.Print_Titles" localSheetId="0">'с уточ (4)'!$11:$12</definedName>
  </definedNames>
  <calcPr fullCalcOnLoad="1"/>
</workbook>
</file>

<file path=xl/sharedStrings.xml><?xml version="1.0" encoding="utf-8"?>
<sst xmlns="http://schemas.openxmlformats.org/spreadsheetml/2006/main" count="164" uniqueCount="164">
  <si>
    <t>тыс. руб.</t>
  </si>
  <si>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</si>
  <si>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</si>
  <si>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</si>
  <si>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</si>
  <si>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</si>
  <si>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Налоги на прибыль, доходы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</si>
  <si>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</si>
  <si>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</si>
  <si>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</si>
  <si>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</si>
  <si>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</si>
  <si>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</si>
  <si>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</si>
  <si>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</si>
  <si>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</si>
  <si>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</si>
  <si>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1 01 02040 01 0000 110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</si>
  <si>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</si>
  <si>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</si>
  <si>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</si>
  <si>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</si>
  <si>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</si>
  <si>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</si>
  <si>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</si>
  <si>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</si>
  <si>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</si>
  <si>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</si>
  <si>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</si>
  <si>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</si>
  <si>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</si>
  <si>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</si>
  <si>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</si>
  <si>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</si>
  <si>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</si>
  <si>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</si>
  <si>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</si>
  <si>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</si>
  <si>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</si>
  <si>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</si>
  <si>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</si>
  <si>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</si>
  <si>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</si>
  <si>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</si>
  <si>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</si>
  <si>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1 11 05034 04 0000 120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</si>
  <si>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</si>
  <si>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</si>
  <si>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</si>
  <si>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</si>
  <si>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</si>
  <si>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</si>
  <si>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</si>
  <si>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</si>
  <si>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</si>
  <si>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</si>
  <si>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</si>
  <si>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</si>
  <si>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</si>
  <si>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</si>
  <si>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</si>
  <si>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</si>
  <si>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</si>
  <si>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</si>
  <si>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</si>
  <si>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</si>
  <si>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1 16 25000 01 0000 140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</si>
  <si>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</si>
  <si>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</si>
  <si>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</si>
  <si>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</si>
  <si>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</si>
  <si>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</si>
  <si>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</si>
  <si>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1 11 09034 04 0000 120</t>
  </si>
  <si>
    <t>Итого неналоговых доходов</t>
  </si>
  <si>
    <t>108 07173 01 0000 110</t>
  </si>
  <si>
    <t>111 05024 04 0000 120</t>
  </si>
  <si>
    <t>114 00000 00 0000 000</t>
  </si>
  <si>
    <t>114 06012 04 0000 430</t>
  </si>
  <si>
    <t>1 07 00000 00 0000 000</t>
  </si>
  <si>
    <t>107 01020 01 0000 110</t>
  </si>
  <si>
    <t>105 01040 02 0000 110</t>
  </si>
  <si>
    <t>111 09044 04 0000 120</t>
  </si>
  <si>
    <t>202 03027 04 7221 151</t>
  </si>
  <si>
    <t>202 03024 04 7210 151</t>
  </si>
  <si>
    <t>202 03024 04 7208 151</t>
  </si>
  <si>
    <t>202 03024 04 7206 151</t>
  </si>
  <si>
    <t>202 03024 04 7204 151</t>
  </si>
  <si>
    <t>202 03024 04 7203 151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</si>
  <si>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</si>
  <si>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</si>
  <si>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</si>
  <si>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</si>
  <si>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</si>
  <si>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</si>
  <si>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</si>
  <si>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социальную поддержку  детей-сирот и детей, оставшихся без попечения родителей, в государственных учреждениях образования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</si>
  <si>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</si>
  <si>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</si>
  <si>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</si>
  <si>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</si>
  <si>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</si>
  <si>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</si>
  <si>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 xml:space="preserve">                                   город Салават Республики Башкортостан</t>
  </si>
  <si>
    <t xml:space="preserve">                                      к решению Совета городского округа</t>
  </si>
  <si>
    <t xml:space="preserve">                           "О бюджете городского округа город Салават</t>
  </si>
  <si>
    <t>202 03999 04 7231 151</t>
  </si>
  <si>
    <t>202 03029 04 0000 151</t>
  </si>
  <si>
    <t>202 03027 04 7222 151</t>
  </si>
  <si>
    <t>202 03027 04 7223 151</t>
  </si>
  <si>
    <t>Субвенции бюджетам городских округов на  социальную поддержку детей-сирот по выплате вознаграждения, причитающегося патронатному воспитателю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</si>
  <si>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</si>
  <si>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 отдых и оздоровление детей-сирот и детей,оставшихся без попечения родителей</t>
  </si>
  <si>
    <t>Субвенции бюджетам городских округов на компенсацию части родительской платы за содержание ребенка вобразовательных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</si>
  <si>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содержание детей в семьях опекунов(попечителей) и приемных семьях, а также на вознаграждение,причитающееся приемному родителю,в части финансирования расходов на вознаграждение,причитающееся   приемному родителю</t>
  </si>
  <si>
    <t>Субвенции бюджетам городских округов на содержание ребенка в семьях опекунов опекуна(попечителей) и приемных семьях, а также на вознаграждение,причитиающееся приемному родителю,в части финансирования расходов на содержание ребенка в  семье опекуна</t>
  </si>
  <si>
    <t>202 03020 04 0000 141</t>
  </si>
  <si>
    <t>202 04025 04 0000 151</t>
  </si>
  <si>
    <t>Межбюджетные трансферты бюджетам городских округов на комплектование книжных фондов библтотек муниципальных образований</t>
  </si>
  <si>
    <t>Субвенции бюджетам городских округов на содержание детей в семьях опекунов(попечителей) и приемных семьях, а также на вознаграждение,причитающееся приемному родителю,в части финансирования расходов на содержание ребенка в приемной семье</t>
  </si>
  <si>
    <t>202 03999 04 7232 151</t>
  </si>
  <si>
    <t>Доходы от продажи  материальных и нематериальных активов</t>
  </si>
  <si>
    <t>Итого налоговых доходов</t>
  </si>
  <si>
    <t>Поступления доходов в бюджет городского округа город Салават Республики Башкортостан на 2012 год</t>
  </si>
  <si>
    <t xml:space="preserve"> Республики Башкортостан на 2012 год"</t>
  </si>
  <si>
    <t xml:space="preserve">                                от "____" ________________2011 г. № ______</t>
  </si>
  <si>
    <t>116 03030 01 0000 140</t>
  </si>
  <si>
    <t>202 04999 04 7314 251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</si>
  <si>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</si>
  <si>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202 02999 04 7101 151</t>
  </si>
  <si>
    <t>Субсидии на софинансирование расходных обязательств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</si>
  <si>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</si>
  <si>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</si>
  <si>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</si>
  <si>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виде стоимости патента в связи с применением упрощенной системы налогообложения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</si>
  <si>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</si>
  <si>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</si>
  <si>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</si>
  <si>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</si>
  <si>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</si>
  <si>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</si>
  <si>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</si>
  <si>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</si>
  <si>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организацию и обеспечение отдых а и оздоровления детей (за исключением организации отдых детей в каникулярное время)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</si>
  <si>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</si>
  <si>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1 08 07142 01 0000 110</t>
  </si>
  <si>
    <t xml:space="preserve"> 1 11 05012 04 0000 120</t>
  </si>
  <si>
    <t>1 12 01050 01 0000 120</t>
  </si>
  <si>
    <t>Плата за иные виды негативного воздействия на окружающую среду</t>
  </si>
  <si>
    <t>1 13 01994 04 0000 130</t>
  </si>
  <si>
    <t>1 14 02043 04 0000 410</t>
  </si>
  <si>
    <t>202 02145 04 0000 151</t>
  </si>
  <si>
    <t>Субсидии бюджетам городских округов на модернизацию региональных систем общего образования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</si>
  <si>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</si>
  <si>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</si>
  <si>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</si>
  <si>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</si>
  <si>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</si>
  <si>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№ 5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</si>
  <si>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</si>
  <si>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>, 132, 133, 134, 135, 135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</si>
  <si>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Доходы от оказания платных услуг (работ) и компенсации затрат государства</t>
  </si>
  <si>
    <t>Государственная пошлина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</si>
</sst>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7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18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84" fontId="1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1" fillId="0" borderId="10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184" fontId="1" fillId="0" borderId="12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 wrapText="1"/>
    </xf>
    <xf numFmtId="184" fontId="10" fillId="0" borderId="10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vertical="center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5"/>
  <sheetViews>
    <sheetView tabSelected="1" zoomScale="85" zoomScaleNormal="85" zoomScalePageLayoutView="0" workbookViewId="0" topLeftCell="B1">
      <selection activeCell="C35" sqref="C35"/>
    </sheetView>
  </sheetViews>
  <sheetFormatPr defaultColWidth="9.140625" defaultRowHeight="12.75"/>
  <cols>
    <col min="1" max="1" width="5.7109375" style="7" hidden="1" customWidth="1"/>
    <col min="2" max="2" width="32.7109375" style="7" customWidth="1"/>
    <col min="3" max="3" width="68.140625" style="7" customWidth="1"/>
    <col min="4" max="4" width="20.57421875" style="31" customWidth="1"/>
    <col min="5" max="5" width="13.57421875" style="7" hidden="1" customWidth="1"/>
    <col min="6" max="6" width="0" style="7" hidden="1" customWidth="1"/>
    <col min="7" max="16384" width="9.140625" style="7" customWidth="1"/>
  </cols>
  <sheetData>
    <row r="1" spans="2:4" ht="18.75">
      <c r="B1" s="5"/>
      <c r="C1" s="6"/>
      <c r="D1" s="6"/>
    </row>
    <row r="2" spans="2:4" ht="18.75">
      <c r="B2" s="5"/>
      <c r="C2" s="6"/>
      <c r="D2" s="6" t="s">
        <v>159</v>
      </c>
    </row>
    <row r="3" spans="2:4" ht="18.75">
      <c r="B3" s="5"/>
      <c r="C3" s="52" t="s">
        <v>105</v>
      </c>
      <c r="D3" s="52"/>
    </row>
    <row r="4" spans="2:4" ht="18.75">
      <c r="B4" s="5"/>
      <c r="C4" s="52" t="s">
        <v>104</v>
      </c>
      <c r="D4" s="52"/>
    </row>
    <row r="5" spans="2:4" ht="18.75">
      <c r="B5" s="5"/>
      <c r="C5" s="52" t="s">
        <v>126</v>
      </c>
      <c r="D5" s="52"/>
    </row>
    <row r="6" spans="2:4" ht="18.75">
      <c r="B6" s="5"/>
      <c r="C6" s="52" t="s">
        <v>106</v>
      </c>
      <c r="D6" s="52"/>
    </row>
    <row r="7" spans="2:4" ht="18.75">
      <c r="B7" s="5"/>
      <c r="C7" s="52" t="s">
        <v>125</v>
      </c>
      <c r="D7" s="52"/>
    </row>
    <row r="8" spans="2:4" ht="18.75">
      <c r="B8" s="5"/>
      <c r="C8" s="8"/>
      <c r="D8" s="8"/>
    </row>
    <row r="9" spans="2:4" ht="52.5" customHeight="1">
      <c r="B9" s="50" t="s">
        <v>124</v>
      </c>
      <c r="C9" s="50"/>
      <c r="D9" s="50"/>
    </row>
    <row r="10" spans="2:4" ht="12.75">
      <c r="B10" s="51" t="s">
        <v>0</v>
      </c>
      <c r="C10" s="51"/>
      <c r="D10" s="51"/>
    </row>
    <row r="11" spans="2:4" ht="56.25">
      <c r="B11" s="9" t="s">
        <v>1</v>
      </c>
      <c r="C11" s="9" t="s">
        <v>2</v>
      </c>
      <c r="D11" s="10" t="s">
        <v>3</v>
      </c>
    </row>
    <row r="12" spans="2:4" ht="12.75">
      <c r="B12" s="11">
        <v>1</v>
      </c>
      <c r="C12" s="11">
        <v>2</v>
      </c>
      <c r="D12" s="12">
        <v>3</v>
      </c>
    </row>
    <row r="13" spans="2:4" ht="18.75">
      <c r="B13" s="13"/>
      <c r="C13" s="14" t="s">
        <v>4</v>
      </c>
      <c r="D13" s="35">
        <f>SUM(D14+D70)</f>
        <v>1480886.8</v>
      </c>
    </row>
    <row r="14" spans="2:4" ht="18.75">
      <c r="B14" s="15" t="s">
        <v>8</v>
      </c>
      <c r="C14" s="15" t="s">
        <v>7</v>
      </c>
      <c r="D14" s="35">
        <f>SUM(D41+D69)</f>
        <v>965272</v>
      </c>
    </row>
    <row r="15" spans="2:4" ht="18.75">
      <c r="B15" s="15" t="s">
        <v>5</v>
      </c>
      <c r="C15" s="16" t="s">
        <v>6</v>
      </c>
      <c r="D15" s="35">
        <f>SUM(D16)</f>
        <v>309896</v>
      </c>
    </row>
    <row r="16" spans="2:4" ht="18.75">
      <c r="B16" s="17" t="s">
        <v>9</v>
      </c>
      <c r="C16" s="17" t="s">
        <v>10</v>
      </c>
      <c r="D16" s="36">
        <f>SUM(D17+D18+D21+D22)</f>
        <v>309896</v>
      </c>
    </row>
    <row r="17" spans="2:4" ht="87.75" customHeight="1">
      <c r="B17" s="9" t="s">
        <v>11</v>
      </c>
      <c r="C17" s="9" t="s">
        <v>132</v>
      </c>
      <c r="D17" s="34">
        <v>2000</v>
      </c>
    </row>
    <row r="18" spans="2:4" ht="75">
      <c r="B18" s="17" t="s">
        <v>12</v>
      </c>
      <c r="C18" s="17" t="s">
        <v>13</v>
      </c>
      <c r="D18" s="36">
        <f>D19+D20</f>
        <v>307552</v>
      </c>
    </row>
    <row r="19" spans="2:4" ht="150">
      <c r="B19" s="9" t="s">
        <v>14</v>
      </c>
      <c r="C19" s="18" t="s">
        <v>90</v>
      </c>
      <c r="D19" s="34">
        <v>306552</v>
      </c>
    </row>
    <row r="20" spans="2:4" ht="131.25">
      <c r="B20" s="9" t="s">
        <v>15</v>
      </c>
      <c r="C20" s="18" t="s">
        <v>91</v>
      </c>
      <c r="D20" s="34">
        <v>1000</v>
      </c>
    </row>
    <row r="21" spans="2:4" ht="56.25">
      <c r="B21" s="9" t="s">
        <v>16</v>
      </c>
      <c r="C21" s="9" t="s">
        <v>133</v>
      </c>
      <c r="D21" s="34">
        <v>10</v>
      </c>
    </row>
    <row r="22" spans="2:4" ht="131.25">
      <c r="B22" s="9" t="s">
        <v>17</v>
      </c>
      <c r="C22" s="18" t="s">
        <v>134</v>
      </c>
      <c r="D22" s="34">
        <v>334</v>
      </c>
    </row>
    <row r="23" spans="2:4" ht="18.75">
      <c r="B23" s="19" t="s">
        <v>18</v>
      </c>
      <c r="C23" s="20" t="s">
        <v>19</v>
      </c>
      <c r="D23" s="35">
        <f>SUM(D24:D25)</f>
        <v>76850</v>
      </c>
    </row>
    <row r="24" spans="2:4" ht="37.5">
      <c r="B24" s="1" t="s">
        <v>82</v>
      </c>
      <c r="C24" s="2" t="s">
        <v>135</v>
      </c>
      <c r="D24" s="34">
        <v>850</v>
      </c>
    </row>
    <row r="25" spans="2:4" ht="37.5">
      <c r="B25" s="9" t="s">
        <v>20</v>
      </c>
      <c r="C25" s="9" t="s">
        <v>21</v>
      </c>
      <c r="D25" s="34">
        <v>76000</v>
      </c>
    </row>
    <row r="26" spans="2:4" ht="18.75">
      <c r="B26" s="19" t="s">
        <v>22</v>
      </c>
      <c r="C26" s="20" t="s">
        <v>23</v>
      </c>
      <c r="D26" s="35">
        <f>SUM(D27+D29)</f>
        <v>320800</v>
      </c>
    </row>
    <row r="27" spans="2:4" ht="18.75">
      <c r="B27" s="17" t="s">
        <v>26</v>
      </c>
      <c r="C27" s="17" t="s">
        <v>27</v>
      </c>
      <c r="D27" s="36">
        <f>SUM(D28)</f>
        <v>10900</v>
      </c>
    </row>
    <row r="28" spans="2:4" ht="56.25">
      <c r="B28" s="9" t="s">
        <v>24</v>
      </c>
      <c r="C28" s="9" t="s">
        <v>25</v>
      </c>
      <c r="D28" s="34">
        <v>10900</v>
      </c>
    </row>
    <row r="29" spans="2:4" ht="18.75">
      <c r="B29" s="17" t="s">
        <v>28</v>
      </c>
      <c r="C29" s="17" t="s">
        <v>29</v>
      </c>
      <c r="D29" s="36">
        <f>SUM(D30:D31)</f>
        <v>309900</v>
      </c>
    </row>
    <row r="30" spans="2:4" ht="112.5">
      <c r="B30" s="9" t="s">
        <v>30</v>
      </c>
      <c r="C30" s="9" t="s">
        <v>31</v>
      </c>
      <c r="D30" s="34">
        <v>900</v>
      </c>
    </row>
    <row r="31" spans="2:4" ht="112.5">
      <c r="B31" s="9" t="s">
        <v>32</v>
      </c>
      <c r="C31" s="9" t="s">
        <v>33</v>
      </c>
      <c r="D31" s="34">
        <v>309000</v>
      </c>
    </row>
    <row r="32" spans="2:4" ht="37.5">
      <c r="B32" s="19" t="s">
        <v>80</v>
      </c>
      <c r="C32" s="19" t="s">
        <v>137</v>
      </c>
      <c r="D32" s="35">
        <f>SUM(D33)</f>
        <v>200</v>
      </c>
    </row>
    <row r="33" spans="2:4" ht="37.5">
      <c r="B33" s="9" t="s">
        <v>81</v>
      </c>
      <c r="C33" s="9" t="s">
        <v>136</v>
      </c>
      <c r="D33" s="34">
        <v>200</v>
      </c>
    </row>
    <row r="34" spans="2:4" ht="18.75">
      <c r="B34" s="19" t="s">
        <v>34</v>
      </c>
      <c r="C34" s="20" t="s">
        <v>163</v>
      </c>
      <c r="D34" s="35">
        <f>SUM(D35+D37)</f>
        <v>8269</v>
      </c>
    </row>
    <row r="35" spans="2:4" ht="56.25">
      <c r="B35" s="17" t="s">
        <v>35</v>
      </c>
      <c r="C35" s="17" t="s">
        <v>36</v>
      </c>
      <c r="D35" s="36">
        <f>D36</f>
        <v>7700</v>
      </c>
    </row>
    <row r="36" spans="2:4" ht="75">
      <c r="B36" s="9" t="s">
        <v>37</v>
      </c>
      <c r="C36" s="9" t="s">
        <v>138</v>
      </c>
      <c r="D36" s="34">
        <v>7700</v>
      </c>
    </row>
    <row r="37" spans="2:4" s="21" customFormat="1" ht="56.25">
      <c r="B37" s="17" t="s">
        <v>38</v>
      </c>
      <c r="C37" s="17" t="s">
        <v>39</v>
      </c>
      <c r="D37" s="36">
        <f>SUM(D38:D40)</f>
        <v>569</v>
      </c>
    </row>
    <row r="38" spans="2:4" ht="78.75">
      <c r="B38" s="9" t="s">
        <v>146</v>
      </c>
      <c r="C38" s="48" t="s">
        <v>160</v>
      </c>
      <c r="D38" s="34">
        <v>442</v>
      </c>
    </row>
    <row r="39" spans="2:4" ht="37.5">
      <c r="B39" s="9" t="s">
        <v>40</v>
      </c>
      <c r="C39" s="9" t="s">
        <v>41</v>
      </c>
      <c r="D39" s="34">
        <v>27</v>
      </c>
    </row>
    <row r="40" spans="2:4" ht="112.5">
      <c r="B40" s="9" t="s">
        <v>76</v>
      </c>
      <c r="C40" s="18" t="s">
        <v>92</v>
      </c>
      <c r="D40" s="34">
        <v>100</v>
      </c>
    </row>
    <row r="41" spans="2:4" ht="19.5">
      <c r="B41" s="17"/>
      <c r="C41" s="22" t="s">
        <v>123</v>
      </c>
      <c r="D41" s="39">
        <f>SUM(D15+D23+D26+D34+D32)</f>
        <v>716015</v>
      </c>
    </row>
    <row r="42" spans="2:4" ht="56.25">
      <c r="B42" s="19" t="s">
        <v>42</v>
      </c>
      <c r="C42" s="19" t="s">
        <v>43</v>
      </c>
      <c r="D42" s="35">
        <f>SUM(D43+D47+D49+D50)</f>
        <v>201313</v>
      </c>
    </row>
    <row r="43" spans="2:4" ht="131.25">
      <c r="B43" s="9" t="s">
        <v>44</v>
      </c>
      <c r="C43" s="18" t="s">
        <v>139</v>
      </c>
      <c r="D43" s="34">
        <f>SUM(D44:D46)</f>
        <v>186900</v>
      </c>
    </row>
    <row r="44" spans="2:4" ht="112.5">
      <c r="B44" s="9" t="s">
        <v>147</v>
      </c>
      <c r="C44" s="46" t="s">
        <v>156</v>
      </c>
      <c r="D44" s="37">
        <v>116000</v>
      </c>
    </row>
    <row r="45" spans="2:4" ht="112.5">
      <c r="B45" s="9" t="s">
        <v>77</v>
      </c>
      <c r="C45" s="9" t="s">
        <v>140</v>
      </c>
      <c r="D45" s="37">
        <v>900</v>
      </c>
    </row>
    <row r="46" spans="2:4" ht="93.75">
      <c r="B46" s="9" t="s">
        <v>45</v>
      </c>
      <c r="C46" s="9" t="s">
        <v>141</v>
      </c>
      <c r="D46" s="34">
        <v>70000</v>
      </c>
    </row>
    <row r="47" spans="2:4" ht="37.5">
      <c r="B47" s="17" t="s">
        <v>46</v>
      </c>
      <c r="C47" s="17" t="s">
        <v>47</v>
      </c>
      <c r="D47" s="38">
        <f>SUM(D48)</f>
        <v>170</v>
      </c>
    </row>
    <row r="48" spans="2:4" ht="75">
      <c r="B48" s="9" t="s">
        <v>48</v>
      </c>
      <c r="C48" s="9" t="s">
        <v>49</v>
      </c>
      <c r="D48" s="32">
        <v>170</v>
      </c>
    </row>
    <row r="49" spans="2:4" ht="56.25">
      <c r="B49" s="9" t="s">
        <v>74</v>
      </c>
      <c r="C49" s="9" t="s">
        <v>50</v>
      </c>
      <c r="D49" s="32">
        <v>450</v>
      </c>
    </row>
    <row r="50" spans="2:4" ht="112.5">
      <c r="B50" s="3" t="s">
        <v>83</v>
      </c>
      <c r="C50" s="23" t="s">
        <v>142</v>
      </c>
      <c r="D50" s="32">
        <v>13793</v>
      </c>
    </row>
    <row r="51" spans="2:4" ht="18.75">
      <c r="B51" s="19" t="s">
        <v>51</v>
      </c>
      <c r="C51" s="19" t="s">
        <v>52</v>
      </c>
      <c r="D51" s="33">
        <f>SUM(D52)</f>
        <v>8294</v>
      </c>
    </row>
    <row r="52" spans="2:4" ht="37.5">
      <c r="B52" s="9" t="s">
        <v>148</v>
      </c>
      <c r="C52" s="9" t="s">
        <v>149</v>
      </c>
      <c r="D52" s="32">
        <v>8294</v>
      </c>
    </row>
    <row r="53" spans="2:4" ht="37.5">
      <c r="B53" s="19" t="s">
        <v>53</v>
      </c>
      <c r="C53" s="19" t="s">
        <v>162</v>
      </c>
      <c r="D53" s="33">
        <f>SUM(D54)</f>
        <v>1075</v>
      </c>
    </row>
    <row r="54" spans="2:4" ht="37.5">
      <c r="B54" s="9" t="s">
        <v>150</v>
      </c>
      <c r="C54" s="45" t="s">
        <v>157</v>
      </c>
      <c r="D54" s="32">
        <v>1075</v>
      </c>
    </row>
    <row r="55" spans="2:4" ht="38.25" thickBot="1">
      <c r="B55" s="19" t="s">
        <v>78</v>
      </c>
      <c r="C55" s="19" t="s">
        <v>122</v>
      </c>
      <c r="D55" s="33">
        <f>SUM(D57+D56)</f>
        <v>31900</v>
      </c>
    </row>
    <row r="56" spans="2:4" ht="132" thickBot="1">
      <c r="B56" s="4" t="s">
        <v>151</v>
      </c>
      <c r="C56" s="47" t="s">
        <v>158</v>
      </c>
      <c r="D56" s="32">
        <v>31000</v>
      </c>
    </row>
    <row r="57" spans="2:4" ht="75">
      <c r="B57" s="9" t="s">
        <v>79</v>
      </c>
      <c r="C57" s="9" t="s">
        <v>112</v>
      </c>
      <c r="D57" s="32">
        <v>900</v>
      </c>
    </row>
    <row r="58" spans="2:4" ht="18.75">
      <c r="B58" s="19" t="s">
        <v>54</v>
      </c>
      <c r="C58" s="19" t="s">
        <v>55</v>
      </c>
      <c r="D58" s="33">
        <f>SUM(D59+D60+D61+D62+D63+D64+D67+D68)</f>
        <v>6675</v>
      </c>
    </row>
    <row r="59" spans="2:4" ht="162.75" customHeight="1">
      <c r="B59" s="9" t="s">
        <v>56</v>
      </c>
      <c r="C59" s="49" t="s">
        <v>161</v>
      </c>
      <c r="D59" s="32">
        <v>100</v>
      </c>
    </row>
    <row r="60" spans="2:4" ht="75">
      <c r="B60" s="9" t="s">
        <v>127</v>
      </c>
      <c r="C60" s="9" t="s">
        <v>143</v>
      </c>
      <c r="D60" s="32">
        <v>8</v>
      </c>
    </row>
    <row r="61" spans="2:4" ht="93.75">
      <c r="B61" s="9" t="s">
        <v>57</v>
      </c>
      <c r="C61" s="9" t="s">
        <v>58</v>
      </c>
      <c r="D61" s="32">
        <v>420</v>
      </c>
    </row>
    <row r="62" spans="2:4" ht="93.75">
      <c r="B62" s="9" t="s">
        <v>59</v>
      </c>
      <c r="C62" s="9" t="s">
        <v>60</v>
      </c>
      <c r="D62" s="32">
        <v>56</v>
      </c>
    </row>
    <row r="63" spans="2:4" ht="75">
      <c r="B63" s="9" t="s">
        <v>61</v>
      </c>
      <c r="C63" s="9" t="s">
        <v>62</v>
      </c>
      <c r="D63" s="32">
        <v>320</v>
      </c>
    </row>
    <row r="64" spans="2:4" ht="131.25">
      <c r="B64" s="17" t="s">
        <v>66</v>
      </c>
      <c r="C64" s="24" t="s">
        <v>93</v>
      </c>
      <c r="D64" s="38">
        <f>SUM(D65:D66)</f>
        <v>1029</v>
      </c>
    </row>
    <row r="65" spans="2:4" ht="37.5">
      <c r="B65" s="9" t="s">
        <v>63</v>
      </c>
      <c r="C65" s="9" t="s">
        <v>64</v>
      </c>
      <c r="D65" s="32">
        <f>574+355</f>
        <v>929</v>
      </c>
    </row>
    <row r="66" spans="2:4" ht="37.5">
      <c r="B66" s="9" t="s">
        <v>67</v>
      </c>
      <c r="C66" s="9" t="s">
        <v>65</v>
      </c>
      <c r="D66" s="32">
        <v>100</v>
      </c>
    </row>
    <row r="67" spans="2:4" ht="75">
      <c r="B67" s="9" t="s">
        <v>68</v>
      </c>
      <c r="C67" s="9" t="s">
        <v>69</v>
      </c>
      <c r="D67" s="32">
        <f>600+50</f>
        <v>650</v>
      </c>
    </row>
    <row r="68" spans="2:4" ht="56.25">
      <c r="B68" s="9" t="s">
        <v>70</v>
      </c>
      <c r="C68" s="9" t="s">
        <v>71</v>
      </c>
      <c r="D68" s="32">
        <f>21+65+8+50+1300+2200+20+315+10+3+100</f>
        <v>4092</v>
      </c>
    </row>
    <row r="69" spans="2:4" ht="19.5">
      <c r="B69" s="9"/>
      <c r="C69" s="22" t="s">
        <v>75</v>
      </c>
      <c r="D69" s="39">
        <f>SUM(D42+D51+D53+D58+D55)</f>
        <v>249257</v>
      </c>
    </row>
    <row r="70" spans="2:6" ht="18.75">
      <c r="B70" s="19" t="s">
        <v>72</v>
      </c>
      <c r="C70" s="19" t="s">
        <v>73</v>
      </c>
      <c r="D70" s="35">
        <f>D71+D72+D74+D75+D76+D77+D78+D79+D80+D81+D82+D83+D84+D85+D86+D87+D88+D73+D89+D90</f>
        <v>515614.80000000005</v>
      </c>
      <c r="E70" s="25">
        <f>D70-2500</f>
        <v>513114.80000000005</v>
      </c>
      <c r="F70" s="25">
        <f>E70-D70</f>
        <v>-2500</v>
      </c>
    </row>
    <row r="71" spans="2:4" ht="56.25">
      <c r="B71" s="41" t="s">
        <v>152</v>
      </c>
      <c r="C71" s="26" t="s">
        <v>153</v>
      </c>
      <c r="D71" s="34">
        <v>4033.6</v>
      </c>
    </row>
    <row r="72" spans="2:4" ht="37.5">
      <c r="B72" s="9" t="s">
        <v>130</v>
      </c>
      <c r="C72" s="26" t="s">
        <v>131</v>
      </c>
      <c r="D72" s="34">
        <v>15967</v>
      </c>
    </row>
    <row r="73" spans="2:4" ht="56.25">
      <c r="B73" s="29" t="s">
        <v>117</v>
      </c>
      <c r="C73" s="26" t="s">
        <v>145</v>
      </c>
      <c r="D73" s="36">
        <v>834.3</v>
      </c>
    </row>
    <row r="74" spans="2:4" ht="131.25">
      <c r="B74" s="9" t="s">
        <v>94</v>
      </c>
      <c r="C74" s="26" t="s">
        <v>95</v>
      </c>
      <c r="D74" s="34">
        <f>582.2+2400.1</f>
        <v>2982.3</v>
      </c>
    </row>
    <row r="75" spans="2:4" ht="262.5">
      <c r="B75" s="9" t="s">
        <v>89</v>
      </c>
      <c r="C75" s="18" t="s">
        <v>96</v>
      </c>
      <c r="D75" s="34">
        <v>336001.3</v>
      </c>
    </row>
    <row r="76" spans="2:4" ht="75">
      <c r="B76" s="9" t="s">
        <v>88</v>
      </c>
      <c r="C76" s="9" t="s">
        <v>97</v>
      </c>
      <c r="D76" s="34">
        <v>16328.8</v>
      </c>
    </row>
    <row r="77" spans="2:4" ht="56.25">
      <c r="B77" s="9" t="s">
        <v>87</v>
      </c>
      <c r="C77" s="9" t="s">
        <v>98</v>
      </c>
      <c r="D77" s="34">
        <v>1765.2</v>
      </c>
    </row>
    <row r="78" spans="2:4" ht="75">
      <c r="B78" s="9" t="s">
        <v>86</v>
      </c>
      <c r="C78" s="9" t="s">
        <v>111</v>
      </c>
      <c r="D78" s="34">
        <v>4200.2</v>
      </c>
    </row>
    <row r="79" spans="2:4" ht="75">
      <c r="B79" s="9" t="s">
        <v>100</v>
      </c>
      <c r="C79" s="9" t="s">
        <v>101</v>
      </c>
      <c r="D79" s="34">
        <v>2528.4</v>
      </c>
    </row>
    <row r="80" spans="2:4" ht="56.25">
      <c r="B80" s="9" t="s">
        <v>85</v>
      </c>
      <c r="C80" s="9" t="s">
        <v>99</v>
      </c>
      <c r="D80" s="10">
        <v>441.3</v>
      </c>
    </row>
    <row r="81" spans="2:4" ht="56.25">
      <c r="B81" s="9" t="s">
        <v>102</v>
      </c>
      <c r="C81" s="9" t="s">
        <v>103</v>
      </c>
      <c r="D81" s="10">
        <v>2427.1</v>
      </c>
    </row>
    <row r="82" spans="2:4" ht="93.75">
      <c r="B82" s="9" t="s">
        <v>154</v>
      </c>
      <c r="C82" s="9" t="s">
        <v>155</v>
      </c>
      <c r="D82" s="10">
        <v>6376.6</v>
      </c>
    </row>
    <row r="83" spans="2:4" ht="112.5">
      <c r="B83" s="27" t="s">
        <v>84</v>
      </c>
      <c r="C83" s="26" t="s">
        <v>120</v>
      </c>
      <c r="D83" s="36">
        <v>1411.2</v>
      </c>
    </row>
    <row r="84" spans="2:4" ht="112.5">
      <c r="B84" s="27" t="s">
        <v>109</v>
      </c>
      <c r="C84" s="26" t="s">
        <v>115</v>
      </c>
      <c r="D84" s="36">
        <v>2067.8</v>
      </c>
    </row>
    <row r="85" spans="2:4" ht="112.5">
      <c r="B85" s="27" t="s">
        <v>110</v>
      </c>
      <c r="C85" s="26" t="s">
        <v>116</v>
      </c>
      <c r="D85" s="36">
        <v>18286.8</v>
      </c>
    </row>
    <row r="86" spans="2:4" ht="93.75">
      <c r="B86" s="27" t="s">
        <v>108</v>
      </c>
      <c r="C86" s="26" t="s">
        <v>114</v>
      </c>
      <c r="D86" s="36">
        <v>18584.7</v>
      </c>
    </row>
    <row r="87" spans="2:4" ht="75">
      <c r="B87" s="28" t="s">
        <v>107</v>
      </c>
      <c r="C87" s="26" t="s">
        <v>144</v>
      </c>
      <c r="D87" s="36">
        <v>29166.9</v>
      </c>
    </row>
    <row r="88" spans="2:4" ht="56.25">
      <c r="B88" s="28" t="s">
        <v>121</v>
      </c>
      <c r="C88" s="26" t="s">
        <v>113</v>
      </c>
      <c r="D88" s="36">
        <v>2126.2</v>
      </c>
    </row>
    <row r="89" spans="2:4" ht="56.25">
      <c r="B89" s="30" t="s">
        <v>118</v>
      </c>
      <c r="C89" s="26" t="s">
        <v>119</v>
      </c>
      <c r="D89" s="36">
        <v>252.9</v>
      </c>
    </row>
    <row r="90" spans="2:4" ht="93.75">
      <c r="B90" s="29" t="s">
        <v>128</v>
      </c>
      <c r="C90" s="26" t="s">
        <v>129</v>
      </c>
      <c r="D90" s="36">
        <v>49832.2</v>
      </c>
    </row>
    <row r="91" spans="2:4" ht="18.75">
      <c r="B91" s="42"/>
      <c r="C91" s="42"/>
      <c r="D91" s="43"/>
    </row>
    <row r="92" spans="2:4" ht="18.75">
      <c r="B92" s="42"/>
      <c r="C92" s="42"/>
      <c r="D92" s="43"/>
    </row>
    <row r="93" spans="2:4" ht="18.75">
      <c r="B93" s="44"/>
      <c r="C93" s="42"/>
      <c r="D93" s="43"/>
    </row>
    <row r="94" spans="2:4" ht="18.75">
      <c r="B94" s="42"/>
      <c r="C94" s="42"/>
      <c r="D94" s="43"/>
    </row>
    <row r="95" spans="2:4" ht="18.75">
      <c r="B95" s="42"/>
      <c r="C95" s="42"/>
      <c r="D95" s="43"/>
    </row>
    <row r="96" ht="12.75">
      <c r="D96" s="40"/>
    </row>
    <row r="97" ht="12.75">
      <c r="D97" s="40"/>
    </row>
    <row r="98" ht="12.75">
      <c r="D98" s="40"/>
    </row>
    <row r="99" ht="12.75">
      <c r="D99" s="40"/>
    </row>
    <row r="100" ht="12.75">
      <c r="D100" s="40"/>
    </row>
    <row r="101" ht="12.75">
      <c r="D101" s="40"/>
    </row>
    <row r="102" ht="12.75">
      <c r="D102" s="40"/>
    </row>
    <row r="103" ht="12.75">
      <c r="D103" s="40"/>
    </row>
    <row r="104" ht="12.75">
      <c r="D104" s="40"/>
    </row>
    <row r="105" ht="12.75">
      <c r="D105" s="40"/>
    </row>
  </sheetData>
  <sheetProtection/>
  <mergeCells count="7">
    <mergeCell ref="B9:D9"/>
    <mergeCell ref="B10:D10"/>
    <mergeCell ref="C3:D3"/>
    <mergeCell ref="C6:D6"/>
    <mergeCell ref="C7:D7"/>
    <mergeCell ref="C4:D4"/>
    <mergeCell ref="C5:D5"/>
  </mergeCells>
  <printOptions/>
  <pageMargins left="0.7874015748031497" right="0.1968503937007874" top="0.1968503937007874" bottom="0.1968503937007874" header="0.5118110236220472" footer="0.5118110236220472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Титух</cp:lastModifiedBy>
  <cp:lastPrinted>2011-11-12T11:17:00Z</cp:lastPrinted>
  <dcterms:created xsi:type="dcterms:W3CDTF">1996-10-08T23:32:33Z</dcterms:created>
  <dcterms:modified xsi:type="dcterms:W3CDTF">2011-11-17T08:09:54Z</dcterms:modified>
  <cp:category/>
  <cp:version/>
  <cp:contentType/>
  <cp:contentStatus/>
</cp:coreProperties>
</file>